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ION\1ER TRIMESTRE 2018 (ENERO-MARZO)\FINANCIERO -CONTABLE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5251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57" i="1" s="1"/>
  <c r="D161" i="1"/>
  <c r="D158" i="1"/>
  <c r="D154" i="1"/>
  <c r="D147" i="1" s="1"/>
  <c r="D151" i="1"/>
  <c r="D148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56" i="1"/>
  <c r="D52" i="1"/>
  <c r="D51" i="1" s="1"/>
  <c r="D48" i="1"/>
  <c r="D43" i="1"/>
  <c r="D33" i="1"/>
  <c r="D28" i="1"/>
  <c r="D22" i="1"/>
  <c r="D20" i="1"/>
  <c r="D14" i="1"/>
  <c r="D5" i="1"/>
  <c r="C205" i="1"/>
  <c r="C204" i="1" s="1"/>
  <c r="C195" i="1"/>
  <c r="C193" i="1"/>
  <c r="C191" i="1"/>
  <c r="C185" i="1"/>
  <c r="C182" i="1"/>
  <c r="C173" i="1"/>
  <c r="C169" i="1"/>
  <c r="C167" i="1"/>
  <c r="C164" i="1"/>
  <c r="C161" i="1"/>
  <c r="C158" i="1"/>
  <c r="C154" i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56" i="1"/>
  <c r="C52" i="1"/>
  <c r="C51" i="1" s="1"/>
  <c r="C48" i="1"/>
  <c r="C43" i="1"/>
  <c r="C33" i="1"/>
  <c r="C28" i="1"/>
  <c r="C22" i="1"/>
  <c r="C20" i="1"/>
  <c r="C14" i="1"/>
  <c r="C5" i="1"/>
  <c r="C63" i="1" l="1"/>
  <c r="C114" i="1"/>
  <c r="C157" i="1"/>
  <c r="C172" i="1"/>
  <c r="C147" i="1"/>
  <c r="D63" i="1"/>
  <c r="D172" i="1"/>
  <c r="D114" i="1"/>
  <c r="C86" i="1"/>
  <c r="D86" i="1"/>
  <c r="D4" i="1"/>
  <c r="C4" i="1"/>
  <c r="C3" i="1" s="1"/>
  <c r="D3" i="1" l="1"/>
  <c r="C85" i="1"/>
  <c r="C207" i="1" s="1"/>
  <c r="D85" i="1"/>
  <c r="D207" i="1"/>
</calcChain>
</file>

<file path=xl/sharedStrings.xml><?xml version="1.0" encoding="utf-8"?>
<sst xmlns="http://schemas.openxmlformats.org/spreadsheetml/2006/main" count="233" uniqueCount="218">
  <si>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</si>
  <si>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</si>
  <si>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</si>
  <si>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</si>
  <si>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</si>
  <si>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</si>
  <si>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</si>
  <si>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</si>
  <si>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</si>
  <si>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</si>
  <si>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</si>
  <si>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</si>
  <si>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</si>
  <si>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</si>
  <si>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</si>
  <si>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</si>
  <si>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</si>
  <si>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</si>
  <si>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</si>
  <si>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</si>
  <si>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</si>
  <si>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</si>
  <si>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</si>
  <si>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</si>
  <si>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</si>
  <si>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</si>
  <si>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</si>
  <si>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</si>
  <si>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</si>
  <si>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</si>
  <si>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</si>
  <si>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</si>
  <si>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</si>
  <si>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</si>
  <si>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</si>
  <si>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</si>
  <si>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</si>
  <si>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</si>
  <si>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</si>
  <si>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</si>
  <si>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</si>
  <si>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</si>
  <si>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</si>
  <si>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</si>
  <si>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</si>
  <si>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</si>
  <si>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</si>
  <si>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</si>
  <si>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</si>
  <si>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</si>
  <si>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</si>
  <si>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</si>
  <si>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</si>
  <si>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</si>
  <si>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</si>
  <si>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</si>
  <si>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</si>
  <si>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</si>
  <si>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</si>
  <si>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</si>
  <si>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</si>
  <si>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</si>
  <si>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</si>
  <si>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</si>
  <si>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</si>
  <si>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</si>
  <si>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</si>
  <si>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</si>
  <si>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</si>
  <si>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</si>
  <si>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</si>
  <si>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</si>
  <si>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</si>
  <si>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</si>
  <si>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</si>
  <si>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</si>
  <si>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</si>
  <si>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</si>
  <si>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</si>
  <si>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</si>
  <si>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</si>
  <si>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</si>
  <si>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</si>
  <si>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</si>
  <si>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</si>
  <si>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</si>
  <si>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</si>
  <si>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</si>
  <si>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</si>
  <si>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</si>
  <si>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</si>
  <si>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</si>
  <si>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</si>
  <si>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</si>
  <si>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</si>
  <si>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</si>
  <si>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</si>
  <si>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</si>
  <si>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</si>
  <si>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</si>
  <si>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</si>
  <si>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</si>
  <si>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</si>
  <si>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</si>
  <si>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</si>
  <si>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</si>
  <si>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</si>
  <si>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</si>
  <si>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</si>
  <si>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</si>
  <si>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</si>
  <si>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</si>
  <si>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</si>
  <si>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</si>
  <si>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</si>
  <si>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</si>
  <si>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</si>
  <si>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</si>
  <si>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</si>
  <si>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</si>
  <si>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</si>
  <si>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</si>
  <si>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</si>
  <si>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</si>
  <si>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</si>
  <si>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</si>
  <si>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</si>
  <si>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</si>
  <si>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</si>
  <si>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</si>
  <si>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</si>
  <si>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</si>
  <si>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</si>
  <si>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</si>
  <si>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</si>
  <si>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</si>
  <si>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</si>
  <si>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</si>
  <si>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</si>
  <si>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</si>
  <si>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</si>
  <si>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</si>
  <si>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</si>
  <si>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</si>
  <si>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</si>
  <si>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</si>
  <si>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</si>
  <si>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</si>
  <si>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</si>
  <si>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</si>
  <si>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</si>
  <si>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</si>
  <si>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</si>
  <si>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</si>
  <si>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</si>
  <si>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</si>
  <si>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</si>
  <si>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</si>
  <si>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</si>
  <si>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</si>
  <si>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</si>
  <si>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</si>
  <si>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</si>
  <si>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</si>
  <si>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</si>
  <si>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</si>
  <si>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</si>
  <si>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</si>
  <si>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</si>
  <si>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</si>
  <si>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</si>
  <si>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</si>
  <si>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</si>
  <si>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</si>
  <si>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</si>
  <si>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</si>
  <si>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</si>
  <si>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</si>
  <si>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</si>
  <si>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</si>
  <si>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</si>
  <si>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</si>
  <si>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</si>
  <si>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</si>
  <si>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</si>
  <si>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</si>
  <si>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</si>
  <si>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</si>
  <si>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</si>
  <si>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</si>
  <si>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</si>
  <si>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</si>
  <si>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</si>
  <si>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</si>
  <si>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</si>
  <si>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</si>
  <si>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</si>
  <si>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</si>
  <si>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</si>
  <si>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</si>
  <si>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</si>
  <si>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</si>
  <si>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</si>
  <si>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</si>
  <si>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</si>
  <si>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</si>
  <si>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</si>
  <si>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</si>
  <si>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</si>
  <si>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</si>
  <si>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</si>
  <si>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</si>
  <si>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</si>
  <si>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</si>
  <si>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</si>
  <si>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</si>
  <si>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</si>
  <si>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JUNTA MUNICIPAL DE AGUA POTABLE Y ALCANTARILLADO DE SAN FELIPE, GTO.
DEL 1 DE ENERO AL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</si>
</sst>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186" activePane="bottomLeft" state="frozen"/>
      <selection pane="bottomLeft" activeCell="A209" sqref="A209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217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8493098.6099999994</v>
      </c>
      <c r="D3" s="4">
        <f>SUM(D4+D51+D63)</f>
        <v>31727751.900000002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7917367.6100000003</v>
      </c>
      <c r="D4" s="4">
        <f>SUM(D5+D14+D20+D22+D28+D33+D43+D48)</f>
        <v>31153955.900000002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7537810.4500000002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7537810.4500000002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281390.78000000003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281390.78000000003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98166.38</v>
      </c>
      <c r="D33" s="9">
        <f>SUM(D34:D42)</f>
        <v>418811.70999999996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2800</v>
      </c>
      <c r="D35" s="9">
        <v>395923.61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95366.38</v>
      </c>
      <c r="D42" s="9">
        <v>22888.1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30735144.190000001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30735144.190000001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575731</v>
      </c>
      <c r="D51" s="4">
        <f>SUM(D52+D56)</f>
        <v>573796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575731</v>
      </c>
      <c r="D52" s="9">
        <f>SUM(D53:D55)</f>
        <v>573796</v>
      </c>
      <c r="E52" s="11"/>
    </row>
    <row r="53" spans="1:5" x14ac:dyDescent="0.2">
      <c r="A53" s="7">
        <v>4211</v>
      </c>
      <c r="B53" s="25" t="s">
        <v>53</v>
      </c>
      <c r="C53" s="9">
        <v>239235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336496</v>
      </c>
      <c r="D55" s="9">
        <v>573796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4730528.74</v>
      </c>
      <c r="D85" s="4">
        <f>SUM(D86+D114+D147+D157+D172+D204)</f>
        <v>27834476.580000002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4730528.74</v>
      </c>
      <c r="D86" s="4">
        <f>SUM(D87+D94+D104)</f>
        <v>23728426.539999999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2471037.33</v>
      </c>
      <c r="D87" s="9">
        <f>SUM(D88:D93)</f>
        <v>11677934.43</v>
      </c>
      <c r="E87" s="11"/>
    </row>
    <row r="88" spans="1:5" x14ac:dyDescent="0.2">
      <c r="A88" s="7">
        <v>5111</v>
      </c>
      <c r="B88" s="25" t="s">
        <v>84</v>
      </c>
      <c r="C88" s="9">
        <v>1604472.37</v>
      </c>
      <c r="D88" s="9">
        <v>6341475.3099999996</v>
      </c>
      <c r="E88" s="11"/>
    </row>
    <row r="89" spans="1:5" x14ac:dyDescent="0.2">
      <c r="A89" s="7">
        <v>5112</v>
      </c>
      <c r="B89" s="25" t="s">
        <v>85</v>
      </c>
      <c r="C89" s="9">
        <v>0</v>
      </c>
      <c r="D89" s="9">
        <v>298626.45</v>
      </c>
      <c r="E89" s="11"/>
    </row>
    <row r="90" spans="1:5" x14ac:dyDescent="0.2">
      <c r="A90" s="7">
        <v>5113</v>
      </c>
      <c r="B90" s="25" t="s">
        <v>86</v>
      </c>
      <c r="C90" s="9">
        <v>72497.62</v>
      </c>
      <c r="D90" s="9">
        <v>1224797.8600000001</v>
      </c>
      <c r="E90" s="11"/>
    </row>
    <row r="91" spans="1:5" x14ac:dyDescent="0.2">
      <c r="A91" s="7">
        <v>5114</v>
      </c>
      <c r="B91" s="25" t="s">
        <v>87</v>
      </c>
      <c r="C91" s="9">
        <v>369945.16</v>
      </c>
      <c r="D91" s="9">
        <v>1569963.74</v>
      </c>
      <c r="E91" s="11"/>
    </row>
    <row r="92" spans="1:5" x14ac:dyDescent="0.2">
      <c r="A92" s="7">
        <v>5115</v>
      </c>
      <c r="B92" s="25" t="s">
        <v>88</v>
      </c>
      <c r="C92" s="9">
        <v>424122.18</v>
      </c>
      <c r="D92" s="9">
        <v>2243071.0699999998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519062.71</v>
      </c>
      <c r="D94" s="9">
        <f>SUM(D95:D103)</f>
        <v>2682899.5699999998</v>
      </c>
      <c r="E94" s="11"/>
    </row>
    <row r="95" spans="1:5" x14ac:dyDescent="0.2">
      <c r="A95" s="7">
        <v>5121</v>
      </c>
      <c r="B95" s="25" t="s">
        <v>91</v>
      </c>
      <c r="C95" s="9">
        <v>60642.74</v>
      </c>
      <c r="D95" s="9">
        <v>363418.06</v>
      </c>
      <c r="E95" s="11"/>
    </row>
    <row r="96" spans="1:5" x14ac:dyDescent="0.2">
      <c r="A96" s="7">
        <v>5122</v>
      </c>
      <c r="B96" s="25" t="s">
        <v>92</v>
      </c>
      <c r="C96" s="9">
        <v>3739.15</v>
      </c>
      <c r="D96" s="9">
        <v>24498.639999999999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312627.21000000002</v>
      </c>
      <c r="D98" s="9">
        <v>1608872.28</v>
      </c>
      <c r="E98" s="11"/>
    </row>
    <row r="99" spans="1:5" x14ac:dyDescent="0.2">
      <c r="A99" s="7">
        <v>5125</v>
      </c>
      <c r="B99" s="25" t="s">
        <v>95</v>
      </c>
      <c r="C99" s="9">
        <v>606.58000000000004</v>
      </c>
      <c r="D99" s="9">
        <v>2324.52</v>
      </c>
      <c r="E99" s="11"/>
    </row>
    <row r="100" spans="1:5" x14ac:dyDescent="0.2">
      <c r="A100" s="7">
        <v>5126</v>
      </c>
      <c r="B100" s="25" t="s">
        <v>96</v>
      </c>
      <c r="C100" s="9">
        <v>114103.48</v>
      </c>
      <c r="D100" s="9">
        <v>443688.46</v>
      </c>
      <c r="E100" s="11"/>
    </row>
    <row r="101" spans="1:5" x14ac:dyDescent="0.2">
      <c r="A101" s="7">
        <v>5127</v>
      </c>
      <c r="B101" s="25" t="s">
        <v>97</v>
      </c>
      <c r="C101" s="9">
        <v>1050.69</v>
      </c>
      <c r="D101" s="9">
        <v>43568.27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26292.86</v>
      </c>
      <c r="D103" s="9">
        <v>196529.34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1740428.6999999997</v>
      </c>
      <c r="D104" s="9">
        <f>SUM(D105:D113)</f>
        <v>9367592.540000001</v>
      </c>
      <c r="E104" s="11"/>
    </row>
    <row r="105" spans="1:5" x14ac:dyDescent="0.2">
      <c r="A105" s="7">
        <v>5131</v>
      </c>
      <c r="B105" s="25" t="s">
        <v>101</v>
      </c>
      <c r="C105" s="9">
        <v>936458.73</v>
      </c>
      <c r="D105" s="9">
        <v>5400961.1600000001</v>
      </c>
      <c r="E105" s="11"/>
    </row>
    <row r="106" spans="1:5" x14ac:dyDescent="0.2">
      <c r="A106" s="7">
        <v>5132</v>
      </c>
      <c r="B106" s="25" t="s">
        <v>102</v>
      </c>
      <c r="C106" s="9">
        <v>700</v>
      </c>
      <c r="D106" s="9">
        <v>9899.99</v>
      </c>
      <c r="E106" s="11"/>
    </row>
    <row r="107" spans="1:5" x14ac:dyDescent="0.2">
      <c r="A107" s="7">
        <v>5133</v>
      </c>
      <c r="B107" s="25" t="s">
        <v>103</v>
      </c>
      <c r="C107" s="9">
        <v>304196.11</v>
      </c>
      <c r="D107" s="9">
        <v>434778.28</v>
      </c>
      <c r="E107" s="11"/>
    </row>
    <row r="108" spans="1:5" x14ac:dyDescent="0.2">
      <c r="A108" s="7">
        <v>5134</v>
      </c>
      <c r="B108" s="25" t="s">
        <v>104</v>
      </c>
      <c r="C108" s="9">
        <v>28225.91</v>
      </c>
      <c r="D108" s="9">
        <v>161537.09</v>
      </c>
      <c r="E108" s="11"/>
    </row>
    <row r="109" spans="1:5" x14ac:dyDescent="0.2">
      <c r="A109" s="7">
        <v>5135</v>
      </c>
      <c r="B109" s="25" t="s">
        <v>105</v>
      </c>
      <c r="C109" s="9">
        <v>52067.19</v>
      </c>
      <c r="D109" s="9">
        <v>816036.28</v>
      </c>
      <c r="E109" s="11"/>
    </row>
    <row r="110" spans="1:5" x14ac:dyDescent="0.2">
      <c r="A110" s="7">
        <v>5136</v>
      </c>
      <c r="B110" s="25" t="s">
        <v>106</v>
      </c>
      <c r="C110" s="9">
        <v>28108.400000000001</v>
      </c>
      <c r="D110" s="9">
        <v>134632.44</v>
      </c>
      <c r="E110" s="11"/>
    </row>
    <row r="111" spans="1:5" x14ac:dyDescent="0.2">
      <c r="A111" s="7">
        <v>5137</v>
      </c>
      <c r="B111" s="25" t="s">
        <v>107</v>
      </c>
      <c r="C111" s="9">
        <v>11188.08</v>
      </c>
      <c r="D111" s="9">
        <v>36511.53</v>
      </c>
      <c r="E111" s="11"/>
    </row>
    <row r="112" spans="1:5" x14ac:dyDescent="0.2">
      <c r="A112" s="7">
        <v>5138</v>
      </c>
      <c r="B112" s="25" t="s">
        <v>108</v>
      </c>
      <c r="C112" s="9">
        <v>500.44</v>
      </c>
      <c r="D112" s="9">
        <v>29980.240000000002</v>
      </c>
      <c r="E112" s="11"/>
    </row>
    <row r="113" spans="1:5" x14ac:dyDescent="0.2">
      <c r="A113" s="7">
        <v>5139</v>
      </c>
      <c r="B113" s="25" t="s">
        <v>109</v>
      </c>
      <c r="C113" s="9">
        <v>378983.84</v>
      </c>
      <c r="D113" s="9">
        <v>2343255.5299999998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0</v>
      </c>
      <c r="D114" s="4">
        <f>SUM(D115+D118+D121+D124+D129+D133+D136+D138+D144)</f>
        <v>8986.7800000000007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8986.7800000000007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8986.7800000000007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0</v>
      </c>
      <c r="D124" s="9">
        <f>SUM(D125:D128)</f>
        <v>0</v>
      </c>
      <c r="E124" s="11"/>
    </row>
    <row r="125" spans="1:5" x14ac:dyDescent="0.2">
      <c r="A125" s="7">
        <v>5241</v>
      </c>
      <c r="B125" s="25" t="s">
        <v>116</v>
      </c>
      <c r="C125" s="9">
        <v>0</v>
      </c>
      <c r="D125" s="9">
        <v>0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3923528.67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3923528.67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3923528.67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173534.59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173534.59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140420.09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33114.5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3762569.8699999992</v>
      </c>
      <c r="D207" s="14">
        <f>D3-D85</f>
        <v>3893275.3200000003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213</v>
      </c>
      <c r="C214" s="36"/>
      <c r="D214" s="35" t="s">
        <v>213</v>
      </c>
    </row>
  </sheetData>
  <sheetProtection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214</v>
      </c>
    </row>
    <row r="3" spans="1:1" x14ac:dyDescent="0.2">
      <c r="A3" s="19" t="s">
        <v>198</v>
      </c>
    </row>
    <row r="4" spans="1:1" x14ac:dyDescent="0.2">
      <c r="A4" s="19" t="s">
        <v>215</v>
      </c>
    </row>
    <row r="5" spans="1:1" x14ac:dyDescent="0.2">
      <c r="A5" s="19" t="s">
        <v>216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2014-12-05T05:22:37Z</cp:lastPrinted>
  <dcterms:created xsi:type="dcterms:W3CDTF">2012-12-11T20:29:16Z</dcterms:created>
  <dcterms:modified xsi:type="dcterms:W3CDTF">2018-05-15T16:42:33Z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